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1" i="2"/>
  <c r="D20"/>
  <c r="D19"/>
  <c r="D18"/>
  <c r="D17"/>
  <c r="C23"/>
  <c r="C22"/>
  <c r="C21"/>
  <c r="C19"/>
  <c r="C18"/>
  <c r="C17"/>
  <c r="B21"/>
  <c r="B20"/>
  <c r="B18"/>
  <c r="B19"/>
  <c r="B17"/>
  <c r="D16"/>
  <c r="B16"/>
  <c r="D15"/>
  <c r="B15"/>
  <c r="D14"/>
  <c r="B14"/>
  <c r="C12"/>
  <c r="B12"/>
</calcChain>
</file>

<file path=xl/sharedStrings.xml><?xml version="1.0" encoding="utf-8"?>
<sst xmlns="http://schemas.openxmlformats.org/spreadsheetml/2006/main" count="29" uniqueCount="22">
  <si>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</si>
  <si>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</si>
  <si>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</si>
  <si>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</si>
  <si>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</si>
  <si>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</si>
  <si>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</si>
  <si>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</si>
  <si>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</si>
  <si>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</si>
  <si>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</si>
  <si>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</si>
  <si>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</si>
  <si>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</si>
  <si>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</si>
  <si>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</si>
  <si>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</si>
  <si>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</si>
  <si>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</si>
  <si>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</si>
  <si>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</si>
  <si>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01.02.2019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</si>
</sst>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0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0" fontId="6" fillId="0" borderId="46" xfId="28" applyNumberFormat="1" applyBorder="1" applyProtection="1">
      <alignment horizontal="center" vertical="center"/>
    </xf>
    <xf numFmtId="49" fontId="6" fillId="0" borderId="22" xfId="30" applyBorder="1" applyProtection="1">
      <alignment horizontal="center" vertical="center"/>
    </xf>
    <xf numFmtId="49" fontId="6" fillId="0" borderId="48" xfId="27" applyBorder="1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9" xfId="4" applyNumberFormat="1" applyBorder="1" applyAlignment="1" applyProtection="1">
      <alignment horizontal="center" vertical="top" wrapText="1"/>
    </xf>
    <xf numFmtId="49" fontId="6" fillId="0" borderId="48" xfId="27" applyBorder="1" applyProtection="1">
      <alignment horizontal="center" vertical="top" wrapText="1"/>
    </xf>
    <xf numFmtId="49" fontId="6" fillId="0" borderId="48" xfId="27" applyBorder="1" applyProtection="1">
      <alignment horizontal="center" vertical="top" wrapText="1"/>
      <protection locked="0"/>
    </xf>
    <xf numFmtId="0" fontId="6" fillId="0" borderId="48" xfId="26" applyNumberFormat="1" applyBorder="1" applyProtection="1">
      <alignment horizontal="center" vertical="top" wrapText="1"/>
    </xf>
    <xf numFmtId="0" fontId="6" fillId="0" borderId="48" xfId="26" applyBorder="1" applyProtection="1">
      <alignment horizontal="center" vertical="top" wrapText="1"/>
      <protection locked="0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"/>
  <sheetViews>
    <sheetView tabSelected="1" zoomScaleNormal="100" workbookViewId="0">
      <selection sqref="A1:D5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ht="15" customHeight="1">
      <c r="A1" s="23" t="s">
        <v>21</v>
      </c>
      <c r="B1" s="24"/>
      <c r="C1" s="24"/>
      <c r="D1" s="24"/>
      <c r="E1" s="2"/>
    </row>
    <row r="2" spans="1:5" ht="14.25" customHeight="1">
      <c r="A2" s="24"/>
      <c r="B2" s="24"/>
      <c r="C2" s="24"/>
      <c r="D2" s="24"/>
      <c r="E2" s="2"/>
    </row>
    <row r="3" spans="1:5" ht="12" customHeight="1">
      <c r="A3" s="24"/>
      <c r="B3" s="24"/>
      <c r="C3" s="24"/>
      <c r="D3" s="24"/>
      <c r="E3" s="2"/>
    </row>
    <row r="4" spans="1:5" ht="12" customHeight="1">
      <c r="A4" s="24"/>
      <c r="B4" s="24"/>
      <c r="C4" s="24"/>
      <c r="D4" s="24"/>
      <c r="E4" s="2"/>
    </row>
    <row r="5" spans="1:5" ht="2.25" customHeight="1">
      <c r="A5" s="25"/>
      <c r="B5" s="25"/>
      <c r="C5" s="25"/>
      <c r="D5" s="25"/>
      <c r="E5" s="2"/>
    </row>
    <row r="6" spans="1:5" ht="12.75" customHeight="1">
      <c r="A6" s="28" t="s">
        <v>0</v>
      </c>
      <c r="B6" s="26" t="s">
        <v>1</v>
      </c>
      <c r="C6" s="22"/>
      <c r="D6" s="26" t="s">
        <v>2</v>
      </c>
      <c r="E6" s="2"/>
    </row>
    <row r="7" spans="1:5" ht="9.9499999999999993" customHeight="1">
      <c r="A7" s="29"/>
      <c r="B7" s="27"/>
      <c r="C7" s="26" t="s">
        <v>3</v>
      </c>
      <c r="D7" s="27"/>
      <c r="E7" s="2"/>
    </row>
    <row r="8" spans="1:5" ht="9.9499999999999993" customHeight="1">
      <c r="A8" s="29"/>
      <c r="B8" s="27"/>
      <c r="C8" s="27"/>
      <c r="D8" s="27"/>
      <c r="E8" s="2"/>
    </row>
    <row r="9" spans="1:5" ht="9.9499999999999993" customHeight="1">
      <c r="A9" s="29"/>
      <c r="B9" s="27"/>
      <c r="C9" s="27"/>
      <c r="D9" s="27"/>
      <c r="E9" s="2"/>
    </row>
    <row r="10" spans="1:5" ht="6" customHeight="1">
      <c r="A10" s="29"/>
      <c r="B10" s="27"/>
      <c r="C10" s="27"/>
      <c r="D10" s="27"/>
      <c r="E10" s="2"/>
    </row>
    <row r="11" spans="1:5" ht="15" customHeight="1" thickBot="1">
      <c r="A11" s="20">
        <v>1</v>
      </c>
      <c r="B11" s="21" t="s">
        <v>4</v>
      </c>
      <c r="C11" s="21" t="s">
        <v>5</v>
      </c>
      <c r="D11" s="21" t="s">
        <v>6</v>
      </c>
      <c r="E11" s="2"/>
    </row>
    <row r="12" spans="1:5" ht="12.95" customHeight="1">
      <c r="A12" s="3" t="s">
        <v>7</v>
      </c>
      <c r="B12" s="4">
        <f>321655436.8/1000</f>
        <v>321655.43680000002</v>
      </c>
      <c r="C12" s="4">
        <f>93807390/1000</f>
        <v>93807.39</v>
      </c>
      <c r="D12" s="5" t="s">
        <v>8</v>
      </c>
      <c r="E12" s="2"/>
    </row>
    <row r="13" spans="1:5" ht="12.75" customHeight="1">
      <c r="A13" s="6" t="s">
        <v>9</v>
      </c>
      <c r="B13" s="7"/>
      <c r="C13" s="8"/>
      <c r="D13" s="9"/>
      <c r="E13" s="2"/>
    </row>
    <row r="14" spans="1:5" ht="24" thickBot="1">
      <c r="A14" s="10" t="s">
        <v>10</v>
      </c>
      <c r="B14" s="11">
        <f>1190000/1000</f>
        <v>1190</v>
      </c>
      <c r="C14" s="11" t="s">
        <v>8</v>
      </c>
      <c r="D14" s="12">
        <f>1190000/1000</f>
        <v>1190</v>
      </c>
      <c r="E14" s="2"/>
    </row>
    <row r="15" spans="1:5" ht="46.5" thickBot="1">
      <c r="A15" s="10" t="s">
        <v>11</v>
      </c>
      <c r="B15" s="11">
        <f>890000/1000</f>
        <v>890</v>
      </c>
      <c r="C15" s="11" t="s">
        <v>8</v>
      </c>
      <c r="D15" s="12">
        <f>890000/1000</f>
        <v>890</v>
      </c>
      <c r="E15" s="2"/>
    </row>
    <row r="16" spans="1:5" ht="35.25" thickBot="1">
      <c r="A16" s="10" t="s">
        <v>12</v>
      </c>
      <c r="B16" s="11">
        <f>300000/1000</f>
        <v>300</v>
      </c>
      <c r="C16" s="11" t="s">
        <v>8</v>
      </c>
      <c r="D16" s="12">
        <f>300000/1000</f>
        <v>300</v>
      </c>
      <c r="E16" s="2"/>
    </row>
    <row r="17" spans="1:5" ht="35.25" thickBot="1">
      <c r="A17" s="10" t="s">
        <v>13</v>
      </c>
      <c r="B17" s="11">
        <f>320465436.8/1000</f>
        <v>320465.43680000002</v>
      </c>
      <c r="C17" s="11">
        <f>93807390/1000</f>
        <v>93807.39</v>
      </c>
      <c r="D17" s="12">
        <f>226658046.8/1000</f>
        <v>226658.04680000001</v>
      </c>
      <c r="E17" s="2"/>
    </row>
    <row r="18" spans="1:5" ht="24" thickBot="1">
      <c r="A18" s="10" t="s">
        <v>14</v>
      </c>
      <c r="B18" s="11">
        <f>117426700/1000</f>
        <v>117426.7</v>
      </c>
      <c r="C18" s="11">
        <f>35228010/1000</f>
        <v>35228.01</v>
      </c>
      <c r="D18" s="12">
        <f>82198690/1000</f>
        <v>82198.69</v>
      </c>
      <c r="E18" s="2"/>
    </row>
    <row r="19" spans="1:5" ht="24" thickBot="1">
      <c r="A19" s="10" t="s">
        <v>15</v>
      </c>
      <c r="B19" s="11">
        <f>195264600/1000</f>
        <v>195264.6</v>
      </c>
      <c r="C19" s="11">
        <f>58579380/1000</f>
        <v>58579.38</v>
      </c>
      <c r="D19" s="12">
        <f>136685220/1000</f>
        <v>136685.22</v>
      </c>
      <c r="E19" s="2"/>
    </row>
    <row r="20" spans="1:5" ht="15.75" thickBot="1">
      <c r="A20" s="10" t="s">
        <v>16</v>
      </c>
      <c r="B20" s="11">
        <f>7774136.8/1000</f>
        <v>7774.1368000000002</v>
      </c>
      <c r="C20" s="11" t="s">
        <v>8</v>
      </c>
      <c r="D20" s="12">
        <f>7774136.8/1000</f>
        <v>7774.1368000000002</v>
      </c>
      <c r="E20" s="2"/>
    </row>
    <row r="21" spans="1:5" ht="33" customHeight="1" thickBot="1">
      <c r="A21" s="13" t="s">
        <v>17</v>
      </c>
      <c r="B21" s="14">
        <f>542104608.68/1000</f>
        <v>542104.60867999995</v>
      </c>
      <c r="C21" s="14">
        <f>87811876.09/1000</f>
        <v>87811.876090000005</v>
      </c>
      <c r="D21" s="14">
        <f>454292732.59/1000</f>
        <v>454292.73258999997</v>
      </c>
    </row>
    <row r="22" spans="1:5" ht="34.5" customHeight="1" thickBot="1">
      <c r="A22" s="15" t="s">
        <v>19</v>
      </c>
      <c r="B22" s="16" t="s">
        <v>18</v>
      </c>
      <c r="C22" s="17">
        <f>5995513.91/1000</f>
        <v>5995.5139100000006</v>
      </c>
      <c r="D22" s="16" t="s">
        <v>18</v>
      </c>
    </row>
    <row r="23" spans="1:5" ht="33.75" customHeight="1">
      <c r="A23" s="13" t="s">
        <v>20</v>
      </c>
      <c r="B23" s="18" t="s">
        <v>8</v>
      </c>
      <c r="C23" s="18">
        <f>-5995513.91/1000</f>
        <v>-5995.5139100000006</v>
      </c>
      <c r="D23" s="19" t="s">
        <v>8</v>
      </c>
    </row>
  </sheetData>
  <mergeCells count="5">
    <mergeCell ref="A1:D5"/>
    <mergeCell ref="D6:D10"/>
    <mergeCell ref="C7:C10"/>
    <mergeCell ref="A6:A10"/>
    <mergeCell ref="B6:B10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AD353AD-6502-42EE-87B2-3E2D202265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cp:lastPrinted>2019-10-29T07:57:18Z</cp:lastPrinted>
  <dcterms:created xsi:type="dcterms:W3CDTF">2019-10-29T07:25:05Z</dcterms:created>
  <dcterms:modified xsi:type="dcterms:W3CDTF">2019-10-29T08:14:28Z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SV_0503127M_2017.xlsx</vt:lpwstr>
  </property>
  <property fmtid="{D5CDD505-2E9C-101B-9397-08002B2CF9AE}" pid="3" name="Название отчета">
    <vt:lpwstr>SV_0503127M_2017.xlsx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